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 codeName="{E757BCB4-07E6-AE0B-56E0-F0EEF7A6E26C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80935c2275c9d5/VBA Functions/MassBalance/"/>
    </mc:Choice>
  </mc:AlternateContent>
  <xr:revisionPtr revIDLastSave="6" documentId="8_{E831939C-0AC9-44D3-830E-9DA8EC728194}" xr6:coauthVersionLast="47" xr6:coauthVersionMax="47" xr10:uidLastSave="{0D72CB5C-D8F8-426F-9C77-C27C3ACAC0F4}"/>
  <bookViews>
    <workbookView xWindow="10155" yWindow="1815" windowWidth="8925" windowHeight="7830" xr2:uid="{82129989-37F1-4933-B40D-D501DC2AF219}"/>
  </bookViews>
  <sheets>
    <sheet name="Table Format" sheetId="7" r:id="rId1"/>
    <sheet name="Stream Merge" sheetId="3" r:id="rId2"/>
    <sheet name="Concentrate and Tailings" sheetId="5" r:id="rId3"/>
    <sheet name="Flotation RG SVG Circuit" sheetId="6" r:id="rId4"/>
  </sheets>
  <functionGroups builtInGroupCount="19"/>
  <calcPr calcId="191029" iterate="1" fullCalcOnLoad="1" forceFull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<sst xmlns="http://schemas.openxmlformats.org/spreadsheetml/2006/main" count="47" uniqueCount="24">
  <si>
    <t>A</t>
  </si>
  <si>
    <t>B</t>
  </si>
  <si>
    <t>MASS BALANCE ADDIN</t>
  </si>
  <si>
    <t>C</t>
  </si>
  <si>
    <t>Fresh Feed</t>
  </si>
  <si>
    <t>-</t>
  </si>
  <si>
    <t>Concentrate</t>
  </si>
  <si>
    <t>Tailings</t>
  </si>
  <si>
    <t>Recoveries
(user input)</t>
  </si>
  <si>
    <t>Rougher Feed</t>
  </si>
  <si>
    <t>Rougher Concentrate</t>
  </si>
  <si>
    <t>Rougher Tailings</t>
  </si>
  <si>
    <t>Scavenger  Tailings</t>
  </si>
  <si>
    <t>Scavenger Concentrate</t>
  </si>
  <si>
    <t>Rougher Recoveries
(user input)</t>
  </si>
  <si>
    <t>Scavenger Recoveries
(user input)</t>
  </si>
  <si>
    <t>Solids (tph)</t>
  </si>
  <si>
    <t>Water (m³/h)</t>
  </si>
  <si>
    <t>Fe2O3%</t>
  </si>
  <si>
    <t>Gangue%</t>
  </si>
  <si>
    <t>Error</t>
  </si>
  <si>
    <t>Input</t>
  </si>
  <si>
    <t>Outputs</t>
  </si>
  <si>
    <t>Feed Stream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</si>
</sst>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6"/>
      <color theme="1"/>
      <name val="Trebuchet MS"/>
      <family val="2"/>
    </font>
    <font>
      <sz val="6"/>
      <name val="Trebuchet MS"/>
      <family val="2"/>
    </font>
    <font>
      <sz val="14"/>
      <color theme="1"/>
      <name val="Trebuchet MS"/>
      <family val="2"/>
    </font>
    <font>
      <sz val="14"/>
      <name val="Trebuchet M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0</xdr:colOff>
      <xdr:row>18</xdr:row>
      <xdr:rowOff>102576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F390D38-65BF-4594-5E75-4A512E3E9C7C}"/>
            </a:ext>
          </a:extLst>
        </xdr:cNvPr>
        <xdr:cNvSpPr/>
      </xdr:nvSpPr>
      <xdr:spPr>
        <a:xfrm>
          <a:off x="740019" y="205154"/>
          <a:ext cx="2469173" cy="1846384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622788</xdr:colOff>
      <xdr:row>4</xdr:row>
      <xdr:rowOff>7327</xdr:rowOff>
    </xdr:from>
    <xdr:to>
      <xdr:col>4</xdr:col>
      <xdr:colOff>36633</xdr:colOff>
      <xdr:row>14</xdr:row>
      <xdr:rowOff>36634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8CF4BFB3-787F-7235-3554-8E4E4ADE9A39}"/>
            </a:ext>
          </a:extLst>
        </xdr:cNvPr>
        <xdr:cNvGrpSpPr/>
      </xdr:nvGrpSpPr>
      <xdr:grpSpPr>
        <a:xfrm>
          <a:off x="747346" y="417635"/>
          <a:ext cx="1274883" cy="1055076"/>
          <a:chOff x="1414096" y="564173"/>
          <a:chExt cx="1274884" cy="1055076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9895DAB8-5BF3-0CC2-3F39-8DC06335BB6B}"/>
              </a:ext>
            </a:extLst>
          </xdr:cNvPr>
          <xdr:cNvSpPr/>
        </xdr:nvSpPr>
        <xdr:spPr>
          <a:xfrm>
            <a:off x="1414096" y="564173"/>
            <a:ext cx="439615" cy="439615"/>
          </a:xfrm>
          <a:prstGeom prst="rect">
            <a:avLst/>
          </a:prstGeom>
        </xdr:spPr>
        <xdr:style>
          <a:lnRef idx="0">
            <a:schemeClr val="accent4"/>
          </a:lnRef>
          <a:fillRef idx="3">
            <a:schemeClr val="accent4"/>
          </a:fillRef>
          <a:effectRef idx="3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A</a:t>
            </a:r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FD605700-68AB-0D8A-BB77-742FDD31E10E}"/>
              </a:ext>
            </a:extLst>
          </xdr:cNvPr>
          <xdr:cNvSpPr/>
        </xdr:nvSpPr>
        <xdr:spPr>
          <a:xfrm>
            <a:off x="1414096" y="1179634"/>
            <a:ext cx="439615" cy="439615"/>
          </a:xfrm>
          <a:prstGeom prst="rect">
            <a:avLst/>
          </a:prstGeom>
        </xdr:spPr>
        <xdr:style>
          <a:lnRef idx="0">
            <a:schemeClr val="accent4"/>
          </a:lnRef>
          <a:fillRef idx="3">
            <a:schemeClr val="accent4"/>
          </a:fillRef>
          <a:effectRef idx="3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B</a:t>
            </a: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D05D64D9-CF5E-8EF8-6061-8E2E08614D2B}"/>
              </a:ext>
            </a:extLst>
          </xdr:cNvPr>
          <xdr:cNvSpPr/>
        </xdr:nvSpPr>
        <xdr:spPr>
          <a:xfrm>
            <a:off x="2249365" y="893884"/>
            <a:ext cx="439615" cy="439615"/>
          </a:xfrm>
          <a:prstGeom prst="rect">
            <a:avLst/>
          </a:prstGeom>
        </xdr:spPr>
        <xdr:style>
          <a:lnRef idx="0">
            <a:schemeClr val="accent4"/>
          </a:lnRef>
          <a:fillRef idx="3">
            <a:schemeClr val="accent4"/>
          </a:fillRef>
          <a:effectRef idx="3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pt-BR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C</a:t>
            </a:r>
          </a:p>
        </xdr:txBody>
      </xdr:sp>
      <xdr:cxnSp macro="">
        <xdr:nvCxnSpPr>
          <xdr:cNvPr id="7" name="Straight Arrow Connector 6">
            <a:extLst>
              <a:ext uri="{FF2B5EF4-FFF2-40B4-BE49-F238E27FC236}">
                <a16:creationId xmlns:a16="http://schemas.microsoft.com/office/drawing/2014/main" id="{79C4C946-9B44-D89F-D208-DCF9E59EB3FF}"/>
              </a:ext>
            </a:extLst>
          </xdr:cNvPr>
          <xdr:cNvCxnSpPr>
            <a:stCxn id="3" idx="3"/>
            <a:endCxn id="5" idx="1"/>
          </xdr:cNvCxnSpPr>
        </xdr:nvCxnSpPr>
        <xdr:spPr>
          <a:xfrm>
            <a:off x="1853711" y="783981"/>
            <a:ext cx="395654" cy="329711"/>
          </a:xfrm>
          <a:prstGeom prst="bentConnector3">
            <a:avLst>
              <a:gd name="adj1" fmla="val 50000"/>
            </a:avLst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Arrow Connector 6">
            <a:extLst>
              <a:ext uri="{FF2B5EF4-FFF2-40B4-BE49-F238E27FC236}">
                <a16:creationId xmlns:a16="http://schemas.microsoft.com/office/drawing/2014/main" id="{CEE98F7E-4443-0F0A-35D6-90862018ACE3}"/>
              </a:ext>
            </a:extLst>
          </xdr:cNvPr>
          <xdr:cNvCxnSpPr>
            <a:stCxn id="4" idx="3"/>
            <a:endCxn id="5" idx="1"/>
          </xdr:cNvCxnSpPr>
        </xdr:nvCxnSpPr>
        <xdr:spPr>
          <a:xfrm flipV="1">
            <a:off x="1853711" y="1113692"/>
            <a:ext cx="395654" cy="285750"/>
          </a:xfrm>
          <a:prstGeom prst="bentConnector3">
            <a:avLst>
              <a:gd name="adj1" fmla="val 50000"/>
            </a:avLst>
          </a:prstGeom>
          <a:ln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102578</xdr:colOff>
      <xdr:row>1</xdr:row>
      <xdr:rowOff>0</xdr:rowOff>
    </xdr:from>
    <xdr:to>
      <xdr:col>6</xdr:col>
      <xdr:colOff>0</xdr:colOff>
      <xdr:row>18</xdr:row>
      <xdr:rowOff>102576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346F7D8-25F0-40D3-A341-AA377F925636}"/>
            </a:ext>
          </a:extLst>
        </xdr:cNvPr>
        <xdr:cNvSpPr/>
      </xdr:nvSpPr>
      <xdr:spPr>
        <a:xfrm>
          <a:off x="102578" y="102577"/>
          <a:ext cx="2894134" cy="1846384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446942</xdr:colOff>
      <xdr:row>2</xdr:row>
      <xdr:rowOff>51288</xdr:rowOff>
    </xdr:from>
    <xdr:to>
      <xdr:col>4</xdr:col>
      <xdr:colOff>467283</xdr:colOff>
      <xdr:row>17</xdr:row>
      <xdr:rowOff>8117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12891B00-6F05-A669-6404-B5E92E81686F}"/>
            </a:ext>
          </a:extLst>
        </xdr:cNvPr>
        <xdr:cNvGrpSpPr/>
      </xdr:nvGrpSpPr>
      <xdr:grpSpPr>
        <a:xfrm>
          <a:off x="571500" y="256442"/>
          <a:ext cx="1881379" cy="1495483"/>
          <a:chOff x="278423" y="212481"/>
          <a:chExt cx="1881379" cy="1495483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5030D7E1-D514-4665-A632-E693D9B0C692}"/>
              </a:ext>
            </a:extLst>
          </xdr:cNvPr>
          <xdr:cNvGrpSpPr/>
        </xdr:nvGrpSpPr>
        <xdr:grpSpPr>
          <a:xfrm>
            <a:off x="381000" y="454270"/>
            <a:ext cx="1436077" cy="974480"/>
            <a:chOff x="1223596" y="615462"/>
            <a:chExt cx="1436078" cy="974480"/>
          </a:xfrm>
        </xdr:grpSpPr>
        <xdr:sp macro="" textlink="">
          <xdr:nvSpPr>
            <xdr:cNvPr id="6" name="Rectangle 5">
              <a:extLst>
                <a:ext uri="{FF2B5EF4-FFF2-40B4-BE49-F238E27FC236}">
                  <a16:creationId xmlns:a16="http://schemas.microsoft.com/office/drawing/2014/main" id="{B865EDC3-344B-6961-422B-D09CB8F78499}"/>
                </a:ext>
              </a:extLst>
            </xdr:cNvPr>
            <xdr:cNvSpPr/>
          </xdr:nvSpPr>
          <xdr:spPr>
            <a:xfrm>
              <a:off x="2014903" y="849923"/>
              <a:ext cx="439615" cy="439615"/>
            </a:xfrm>
            <a:prstGeom prst="rect">
              <a:avLst/>
            </a:prstGeom>
          </xdr:spPr>
          <xdr:style>
            <a:lnRef idx="0">
              <a:schemeClr val="accent4"/>
            </a:lnRef>
            <a:fillRef idx="3">
              <a:schemeClr val="accent4"/>
            </a:fillRef>
            <a:effectRef idx="3">
              <a:schemeClr val="accent4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r>
                <a:rPr lang="pt-BR" sz="11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Unit</a:t>
              </a:r>
            </a:p>
          </xdr:txBody>
        </xdr:sp>
        <xdr:cxnSp macro="">
          <xdr:nvCxnSpPr>
            <xdr:cNvPr id="7" name="Straight Arrow Connector 6">
              <a:extLst>
                <a:ext uri="{FF2B5EF4-FFF2-40B4-BE49-F238E27FC236}">
                  <a16:creationId xmlns:a16="http://schemas.microsoft.com/office/drawing/2014/main" id="{C09E7783-1233-1BB9-76C1-E86C6F6FA7F5}"/>
                </a:ext>
              </a:extLst>
            </xdr:cNvPr>
            <xdr:cNvCxnSpPr>
              <a:cxnSpLocks/>
              <a:endCxn id="6" idx="0"/>
            </xdr:cNvCxnSpPr>
          </xdr:nvCxnSpPr>
          <xdr:spPr>
            <a:xfrm>
              <a:off x="1223596" y="615462"/>
              <a:ext cx="1011116" cy="234461"/>
            </a:xfrm>
            <a:prstGeom prst="bentConnector2">
              <a:avLst/>
            </a:prstGeom>
            <a:ln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4" name="Straight Arrow Connector 6">
              <a:extLst>
                <a:ext uri="{FF2B5EF4-FFF2-40B4-BE49-F238E27FC236}">
                  <a16:creationId xmlns:a16="http://schemas.microsoft.com/office/drawing/2014/main" id="{23B74235-CFFB-1578-2E07-B3EE0F1119D6}"/>
                </a:ext>
              </a:extLst>
            </xdr:cNvPr>
            <xdr:cNvCxnSpPr>
              <a:cxnSpLocks/>
              <a:stCxn id="6" idx="1"/>
            </xdr:cNvCxnSpPr>
          </xdr:nvCxnSpPr>
          <xdr:spPr>
            <a:xfrm rot="10800000" flipV="1">
              <a:off x="1692520" y="1069730"/>
              <a:ext cx="322383" cy="520211"/>
            </a:xfrm>
            <a:prstGeom prst="bentConnector2">
              <a:avLst/>
            </a:prstGeom>
            <a:ln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7" name="Straight Arrow Connector 6">
              <a:extLst>
                <a:ext uri="{FF2B5EF4-FFF2-40B4-BE49-F238E27FC236}">
                  <a16:creationId xmlns:a16="http://schemas.microsoft.com/office/drawing/2014/main" id="{93DFC5E0-08AE-1537-42A2-A36826627FDC}"/>
                </a:ext>
              </a:extLst>
            </xdr:cNvPr>
            <xdr:cNvCxnSpPr>
              <a:cxnSpLocks/>
              <a:stCxn id="6" idx="3"/>
            </xdr:cNvCxnSpPr>
          </xdr:nvCxnSpPr>
          <xdr:spPr>
            <a:xfrm>
              <a:off x="2454518" y="1069731"/>
              <a:ext cx="205156" cy="520211"/>
            </a:xfrm>
            <a:prstGeom prst="bentConnector2">
              <a:avLst/>
            </a:prstGeom>
            <a:ln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D95FDA82-5A6F-2C1E-CCF1-FD843C0ECDF4}"/>
              </a:ext>
            </a:extLst>
          </xdr:cNvPr>
          <xdr:cNvSpPr txBox="1"/>
        </xdr:nvSpPr>
        <xdr:spPr>
          <a:xfrm>
            <a:off x="278423" y="212481"/>
            <a:ext cx="809389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pt-BR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Fresh Feed</a:t>
            </a:r>
          </a:p>
        </xdr:txBody>
      </xdr: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AF46CD8F-B0B2-A8C0-23BD-EA6D255D4AB7}"/>
              </a:ext>
            </a:extLst>
          </xdr:cNvPr>
          <xdr:cNvSpPr txBox="1"/>
        </xdr:nvSpPr>
        <xdr:spPr>
          <a:xfrm>
            <a:off x="315058" y="1443404"/>
            <a:ext cx="893834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pt-BR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Concentrate</a:t>
            </a:r>
          </a:p>
        </xdr:txBody>
      </xdr:sp>
      <xdr:sp macro="" textlink="">
        <xdr:nvSpPr>
          <xdr:cNvPr id="21" name="TextBox 20">
            <a:extLst>
              <a:ext uri="{FF2B5EF4-FFF2-40B4-BE49-F238E27FC236}">
                <a16:creationId xmlns:a16="http://schemas.microsoft.com/office/drawing/2014/main" id="{8EFBA8E7-D73F-7EAF-C153-F9471FDAAB07}"/>
              </a:ext>
            </a:extLst>
          </xdr:cNvPr>
          <xdr:cNvSpPr txBox="1"/>
        </xdr:nvSpPr>
        <xdr:spPr>
          <a:xfrm>
            <a:off x="1545980" y="1443404"/>
            <a:ext cx="613822" cy="26456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lang="pt-BR" sz="1100" b="0" cap="none" spc="0">
                <a:ln w="0"/>
                <a:solidFill>
                  <a:schemeClr val="tx1"/>
                </a:solidFill>
                <a:effectLst>
                  <a:outerShdw blurRad="38100" dist="19050" dir="2700000" algn="tl" rotWithShape="0">
                    <a:schemeClr val="dk1">
                      <a:alpha val="40000"/>
                    </a:schemeClr>
                  </a:outerShdw>
                </a:effectLst>
              </a:rPr>
              <a:t>Tailings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64478</xdr:colOff>
      <xdr:row>1</xdr:row>
      <xdr:rowOff>28575</xdr:rowOff>
    </xdr:from>
    <xdr:to>
      <xdr:col>9</xdr:col>
      <xdr:colOff>571500</xdr:colOff>
      <xdr:row>29</xdr:row>
      <xdr:rowOff>26376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F3C6C49-ADE8-4610-902C-893D64DCDD17}"/>
            </a:ext>
          </a:extLst>
        </xdr:cNvPr>
        <xdr:cNvSpPr/>
      </xdr:nvSpPr>
      <xdr:spPr>
        <a:xfrm>
          <a:off x="64478" y="135441"/>
          <a:ext cx="5539010" cy="2990045"/>
        </a:xfrm>
        <a:prstGeom prst="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359887</xdr:colOff>
      <xdr:row>1</xdr:row>
      <xdr:rowOff>94609</xdr:rowOff>
    </xdr:from>
    <xdr:to>
      <xdr:col>8</xdr:col>
      <xdr:colOff>63845</xdr:colOff>
      <xdr:row>22</xdr:row>
      <xdr:rowOff>66764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F549B3EF-B39F-C0C3-7717-A12B9F6CD2E0}"/>
            </a:ext>
          </a:extLst>
        </xdr:cNvPr>
        <xdr:cNvGrpSpPr/>
      </xdr:nvGrpSpPr>
      <xdr:grpSpPr>
        <a:xfrm>
          <a:off x="483712" y="199384"/>
          <a:ext cx="4009258" cy="2172430"/>
          <a:chOff x="477500" y="202283"/>
          <a:chExt cx="4031548" cy="2233210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B1ECDFE6-24C4-4751-B937-5F3A02999F97}"/>
              </a:ext>
            </a:extLst>
          </xdr:cNvPr>
          <xdr:cNvGrpSpPr/>
        </xdr:nvGrpSpPr>
        <xdr:grpSpPr>
          <a:xfrm>
            <a:off x="477500" y="202283"/>
            <a:ext cx="4031548" cy="2233210"/>
            <a:chOff x="-615005" y="212481"/>
            <a:chExt cx="4000684" cy="2125067"/>
          </a:xfrm>
        </xdr:grpSpPr>
        <xdr:grpSp>
          <xdr:nvGrpSpPr>
            <xdr:cNvPr id="4" name="Group 3">
              <a:extLst>
                <a:ext uri="{FF2B5EF4-FFF2-40B4-BE49-F238E27FC236}">
                  <a16:creationId xmlns:a16="http://schemas.microsoft.com/office/drawing/2014/main" id="{DEEA6613-C039-AB1B-32B1-445F41F9FCAF}"/>
                </a:ext>
              </a:extLst>
            </xdr:cNvPr>
            <xdr:cNvGrpSpPr/>
          </xdr:nvGrpSpPr>
          <xdr:grpSpPr>
            <a:xfrm>
              <a:off x="194384" y="344761"/>
              <a:ext cx="1789910" cy="1992787"/>
              <a:chOff x="1036980" y="505953"/>
              <a:chExt cx="1789912" cy="1992787"/>
            </a:xfrm>
          </xdr:grpSpPr>
          <xdr:sp macro="" textlink="">
            <xdr:nvSpPr>
              <xdr:cNvPr id="8" name="Rectangle 7">
                <a:extLst>
                  <a:ext uri="{FF2B5EF4-FFF2-40B4-BE49-F238E27FC236}">
                    <a16:creationId xmlns:a16="http://schemas.microsoft.com/office/drawing/2014/main" id="{30A9EDF0-112F-8755-6F3F-14DBEDD6582B}"/>
                  </a:ext>
                </a:extLst>
              </xdr:cNvPr>
              <xdr:cNvSpPr/>
            </xdr:nvSpPr>
            <xdr:spPr>
              <a:xfrm>
                <a:off x="2019716" y="1074327"/>
                <a:ext cx="439615" cy="439615"/>
              </a:xfrm>
              <a:prstGeom prst="rect">
                <a:avLst/>
              </a:prstGeom>
            </xdr:spPr>
            <xdr:style>
              <a:lnRef idx="0">
                <a:schemeClr val="accent4"/>
              </a:lnRef>
              <a:fillRef idx="3">
                <a:schemeClr val="accent4"/>
              </a:fillRef>
              <a:effectRef idx="3">
                <a:schemeClr val="accent4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pt-BR" sz="11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t>RG</a:t>
                </a:r>
              </a:p>
            </xdr:txBody>
          </xdr:sp>
          <xdr:cxnSp macro="">
            <xdr:nvCxnSpPr>
              <xdr:cNvPr id="9" name="Straight Arrow Connector 6">
                <a:extLst>
                  <a:ext uri="{FF2B5EF4-FFF2-40B4-BE49-F238E27FC236}">
                    <a16:creationId xmlns:a16="http://schemas.microsoft.com/office/drawing/2014/main" id="{8E279297-4A5B-3DB7-FF83-A36B0C54B4D7}"/>
                  </a:ext>
                </a:extLst>
              </xdr:cNvPr>
              <xdr:cNvCxnSpPr>
                <a:cxnSpLocks/>
                <a:stCxn id="5" idx="3"/>
                <a:endCxn id="17" idx="0"/>
              </xdr:cNvCxnSpPr>
            </xdr:nvCxnSpPr>
            <xdr:spPr>
              <a:xfrm>
                <a:off x="1036980" y="505953"/>
                <a:ext cx="1202718" cy="164256"/>
              </a:xfrm>
              <a:prstGeom prst="bentConnector2">
                <a:avLst/>
              </a:prstGeom>
              <a:ln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0" name="Straight Arrow Connector 6">
                <a:extLst>
                  <a:ext uri="{FF2B5EF4-FFF2-40B4-BE49-F238E27FC236}">
                    <a16:creationId xmlns:a16="http://schemas.microsoft.com/office/drawing/2014/main" id="{877C1898-0F3D-9FEA-A57B-F7768AD9C607}"/>
                  </a:ext>
                </a:extLst>
              </xdr:cNvPr>
              <xdr:cNvCxnSpPr>
                <a:cxnSpLocks/>
                <a:stCxn id="8" idx="1"/>
                <a:endCxn id="12" idx="1"/>
              </xdr:cNvCxnSpPr>
            </xdr:nvCxnSpPr>
            <xdr:spPr>
              <a:xfrm rot="10800000" flipH="1" flipV="1">
                <a:off x="2019716" y="1294135"/>
                <a:ext cx="32417" cy="984797"/>
              </a:xfrm>
              <a:prstGeom prst="bentConnector3">
                <a:avLst>
                  <a:gd name="adj1" fmla="val -703688"/>
                </a:avLst>
              </a:prstGeom>
              <a:ln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1" name="Straight Arrow Connector 6">
                <a:extLst>
                  <a:ext uri="{FF2B5EF4-FFF2-40B4-BE49-F238E27FC236}">
                    <a16:creationId xmlns:a16="http://schemas.microsoft.com/office/drawing/2014/main" id="{61E9BAC6-7502-840A-4EF8-A31149D79944}"/>
                  </a:ext>
                </a:extLst>
              </xdr:cNvPr>
              <xdr:cNvCxnSpPr>
                <a:cxnSpLocks/>
                <a:endCxn id="6" idx="1"/>
              </xdr:cNvCxnSpPr>
            </xdr:nvCxnSpPr>
            <xdr:spPr>
              <a:xfrm>
                <a:off x="2459331" y="1287614"/>
                <a:ext cx="367561" cy="6522"/>
              </a:xfrm>
              <a:prstGeom prst="straightConnector1">
                <a:avLst/>
              </a:prstGeom>
              <a:ln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2" name="Rectangle 11">
                <a:extLst>
                  <a:ext uri="{FF2B5EF4-FFF2-40B4-BE49-F238E27FC236}">
                    <a16:creationId xmlns:a16="http://schemas.microsoft.com/office/drawing/2014/main" id="{0E13435F-7F91-D0A5-EEC5-AC224959CF2B}"/>
                  </a:ext>
                </a:extLst>
              </xdr:cNvPr>
              <xdr:cNvSpPr/>
            </xdr:nvSpPr>
            <xdr:spPr>
              <a:xfrm>
                <a:off x="2052133" y="2059124"/>
                <a:ext cx="439615" cy="439615"/>
              </a:xfrm>
              <a:prstGeom prst="rect">
                <a:avLst/>
              </a:prstGeom>
            </xdr:spPr>
            <xdr:style>
              <a:lnRef idx="0">
                <a:schemeClr val="accent4"/>
              </a:lnRef>
              <a:fillRef idx="3">
                <a:schemeClr val="accent4"/>
              </a:fillRef>
              <a:effectRef idx="3">
                <a:schemeClr val="accent4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r>
                  <a:rPr lang="pt-BR" sz="1100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t>SVG</a:t>
                </a:r>
              </a:p>
            </xdr:txBody>
          </xdr:sp>
          <xdr:cxnSp macro="">
            <xdr:nvCxnSpPr>
              <xdr:cNvPr id="15" name="Straight Arrow Connector 6">
                <a:extLst>
                  <a:ext uri="{FF2B5EF4-FFF2-40B4-BE49-F238E27FC236}">
                    <a16:creationId xmlns:a16="http://schemas.microsoft.com/office/drawing/2014/main" id="{8A8EA303-CC53-B9AA-8CF1-61D468117ABE}"/>
                  </a:ext>
                </a:extLst>
              </xdr:cNvPr>
              <xdr:cNvCxnSpPr>
                <a:cxnSpLocks/>
                <a:stCxn id="12" idx="2"/>
                <a:endCxn id="17" idx="2"/>
              </xdr:cNvCxnSpPr>
            </xdr:nvCxnSpPr>
            <xdr:spPr>
              <a:xfrm rot="5400000" flipH="1">
                <a:off x="1341945" y="1568744"/>
                <a:ext cx="1787758" cy="72233"/>
              </a:xfrm>
              <a:prstGeom prst="bentConnector4">
                <a:avLst>
                  <a:gd name="adj1" fmla="val -12508"/>
                  <a:gd name="adj2" fmla="val 792676"/>
                </a:avLst>
              </a:prstGeom>
              <a:ln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" name="Straight Arrow Connector 6">
                <a:extLst>
                  <a:ext uri="{FF2B5EF4-FFF2-40B4-BE49-F238E27FC236}">
                    <a16:creationId xmlns:a16="http://schemas.microsoft.com/office/drawing/2014/main" id="{5BA78BB0-590E-E0AA-7DBF-4A59C858BBF1}"/>
                  </a:ext>
                </a:extLst>
              </xdr:cNvPr>
              <xdr:cNvCxnSpPr>
                <a:cxnSpLocks/>
                <a:stCxn id="12" idx="3"/>
                <a:endCxn id="66" idx="1"/>
              </xdr:cNvCxnSpPr>
            </xdr:nvCxnSpPr>
            <xdr:spPr>
              <a:xfrm flipV="1">
                <a:off x="2491748" y="2278790"/>
                <a:ext cx="335144" cy="142"/>
              </a:xfrm>
              <a:prstGeom prst="straightConnector1">
                <a:avLst/>
              </a:prstGeom>
              <a:ln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1" name="Straight Arrow Connector 6">
                <a:extLst>
                  <a:ext uri="{FF2B5EF4-FFF2-40B4-BE49-F238E27FC236}">
                    <a16:creationId xmlns:a16="http://schemas.microsoft.com/office/drawing/2014/main" id="{26650D39-C607-C411-B691-0C904C5F8328}"/>
                  </a:ext>
                </a:extLst>
              </xdr:cNvPr>
              <xdr:cNvCxnSpPr>
                <a:cxnSpLocks/>
                <a:stCxn id="17" idx="4"/>
                <a:endCxn id="8" idx="0"/>
              </xdr:cNvCxnSpPr>
            </xdr:nvCxnSpPr>
            <xdr:spPr>
              <a:xfrm rot="5400000">
                <a:off x="2078324" y="912954"/>
                <a:ext cx="322574" cy="173"/>
              </a:xfrm>
              <a:prstGeom prst="bentConnector3">
                <a:avLst>
                  <a:gd name="adj1" fmla="val 50000"/>
                </a:avLst>
              </a:prstGeom>
              <a:ln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953182F6-4715-9D65-9F54-ED7B9C485DB2}"/>
                </a:ext>
              </a:extLst>
            </xdr:cNvPr>
            <xdr:cNvSpPr txBox="1"/>
          </xdr:nvSpPr>
          <xdr:spPr>
            <a:xfrm>
              <a:off x="-615005" y="212481"/>
              <a:ext cx="809389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pt-BR" sz="11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Fresh Feed</a:t>
              </a:r>
            </a:p>
          </xdr:txBody>
        </xdr:sp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F73619B2-9554-93CD-3AE2-1F87962C8CE8}"/>
                </a:ext>
              </a:extLst>
            </xdr:cNvPr>
            <xdr:cNvSpPr txBox="1"/>
          </xdr:nvSpPr>
          <xdr:spPr>
            <a:xfrm>
              <a:off x="1984294" y="1004933"/>
              <a:ext cx="1401385" cy="2560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pt-BR" sz="1100" b="0"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n-lt"/>
                  <a:ea typeface="+mn-ea"/>
                  <a:cs typeface="+mn-cs"/>
                </a:rPr>
                <a:t>Rougher </a:t>
              </a:r>
              <a:r>
                <a:rPr lang="pt-BR" sz="11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Concentrate</a:t>
              </a:r>
              <a:endParaRPr lang="pt-BR" sz="800" b="0" cap="none" spc="0">
                <a:ln w="0"/>
                <a:solidFill>
                  <a:schemeClr val="tx1"/>
                </a:solidFill>
                <a:effectLst/>
                <a:latin typeface="Courier New" panose="02070309020205020404" pitchFamily="49" charset="0"/>
                <a:cs typeface="Courier New" panose="02070309020205020404" pitchFamily="49" charset="0"/>
              </a:endParaRPr>
            </a:p>
          </xdr:txBody>
        </xdr:sp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9F7555B7-1664-9661-12AE-E1D6BA00CB3E}"/>
                </a:ext>
              </a:extLst>
            </xdr:cNvPr>
            <xdr:cNvSpPr txBox="1"/>
          </xdr:nvSpPr>
          <xdr:spPr>
            <a:xfrm>
              <a:off x="963981" y="1435320"/>
              <a:ext cx="701131" cy="4365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pt-BR" sz="1100" b="0"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n-lt"/>
                  <a:ea typeface="+mn-ea"/>
                  <a:cs typeface="+mn-cs"/>
                </a:rPr>
                <a:t>Rougher </a:t>
              </a:r>
            </a:p>
            <a:p>
              <a:r>
                <a:rPr lang="pt-BR" sz="11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Tailings</a:t>
              </a:r>
            </a:p>
          </xdr:txBody>
        </xdr:sp>
        <xdr:sp macro="" textlink="">
          <xdr:nvSpPr>
            <xdr:cNvPr id="33" name="TextBox 32">
              <a:extLst>
                <a:ext uri="{FF2B5EF4-FFF2-40B4-BE49-F238E27FC236}">
                  <a16:creationId xmlns:a16="http://schemas.microsoft.com/office/drawing/2014/main" id="{C8BF8D96-E053-8F1C-222F-AFDA93C65207}"/>
                </a:ext>
              </a:extLst>
            </xdr:cNvPr>
            <xdr:cNvSpPr txBox="1"/>
          </xdr:nvSpPr>
          <xdr:spPr>
            <a:xfrm>
              <a:off x="1387513" y="638595"/>
              <a:ext cx="974447" cy="25174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pt-BR" sz="11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Rougher Feed</a:t>
              </a:r>
            </a:p>
          </xdr:txBody>
        </xdr:sp>
        <xdr:sp macro="" textlink="">
          <xdr:nvSpPr>
            <xdr:cNvPr id="66" name="TextBox 65">
              <a:extLst>
                <a:ext uri="{FF2B5EF4-FFF2-40B4-BE49-F238E27FC236}">
                  <a16:creationId xmlns:a16="http://schemas.microsoft.com/office/drawing/2014/main" id="{31216CED-1272-2D4D-66D4-6C1637285F61}"/>
                </a:ext>
              </a:extLst>
            </xdr:cNvPr>
            <xdr:cNvSpPr txBox="1"/>
          </xdr:nvSpPr>
          <xdr:spPr>
            <a:xfrm>
              <a:off x="1984294" y="1988202"/>
              <a:ext cx="1228974" cy="25879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pt-BR" sz="1100" b="0"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n-lt"/>
                  <a:ea typeface="+mn-ea"/>
                  <a:cs typeface="+mn-cs"/>
                </a:rPr>
                <a:t>Scavenger </a:t>
              </a:r>
              <a:r>
                <a:rPr lang="pt-BR" sz="11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Tailings</a:t>
              </a:r>
            </a:p>
          </xdr:txBody>
        </xdr:sp>
        <xdr:sp macro="" textlink="">
          <xdr:nvSpPr>
            <xdr:cNvPr id="70" name="TextBox 69">
              <a:extLst>
                <a:ext uri="{FF2B5EF4-FFF2-40B4-BE49-F238E27FC236}">
                  <a16:creationId xmlns:a16="http://schemas.microsoft.com/office/drawing/2014/main" id="{1049B81F-0A84-1B22-34AD-E1A8BDC7361D}"/>
                </a:ext>
              </a:extLst>
            </xdr:cNvPr>
            <xdr:cNvSpPr txBox="1"/>
          </xdr:nvSpPr>
          <xdr:spPr>
            <a:xfrm>
              <a:off x="16858" y="1439950"/>
              <a:ext cx="891915" cy="5745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pt-BR" sz="1100" b="0"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  <a:latin typeface="+mn-lt"/>
                  <a:ea typeface="+mn-ea"/>
                  <a:cs typeface="+mn-cs"/>
                </a:rPr>
                <a:t>Scavenger </a:t>
              </a:r>
            </a:p>
            <a:p>
              <a:r>
                <a:rPr lang="pt-BR" sz="1100" b="0" cap="none" spc="0">
                  <a:ln w="0"/>
                  <a:solidFill>
                    <a:schemeClr val="tx1"/>
                  </a:solidFill>
                  <a:effectLst>
                    <a:outerShdw blurRad="38100" dist="19050" dir="2700000" algn="tl" rotWithShape="0">
                      <a:schemeClr val="dk1">
                        <a:alpha val="40000"/>
                      </a:schemeClr>
                    </a:outerShdw>
                  </a:effectLst>
                </a:rPr>
                <a:t>Concentrate</a:t>
              </a:r>
            </a:p>
          </xdr:txBody>
        </xdr:sp>
      </xdr:grpSp>
      <xdr:sp macro="" textlink="">
        <xdr:nvSpPr>
          <xdr:cNvPr id="17" name="Oval 16">
            <a:extLst>
              <a:ext uri="{FF2B5EF4-FFF2-40B4-BE49-F238E27FC236}">
                <a16:creationId xmlns:a16="http://schemas.microsoft.com/office/drawing/2014/main" id="{0D890320-AC35-1C67-1783-A165FEB15538}"/>
              </a:ext>
            </a:extLst>
          </xdr:cNvPr>
          <xdr:cNvSpPr/>
        </xdr:nvSpPr>
        <xdr:spPr>
          <a:xfrm>
            <a:off x="2464830" y="513909"/>
            <a:ext cx="80596" cy="85693"/>
          </a:xfrm>
          <a:prstGeom prst="ellipse">
            <a:avLst/>
          </a:prstGeom>
        </xdr:spPr>
        <xdr:style>
          <a:lnRef idx="0">
            <a:schemeClr val="accent4"/>
          </a:lnRef>
          <a:fillRef idx="3">
            <a:schemeClr val="accent4"/>
          </a:fillRef>
          <a:effectRef idx="3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marL="0" indent="0" algn="l"/>
            <a:endParaRPr lang="pt-B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endParaRPr>
          </a:p>
        </xdr:txBody>
      </xdr:sp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4E27B-98C1-4129-962D-52B19651BA81}">
  <sheetPr codeName="Sheet6"/>
  <dimension ref="B2:C6"/>
  <sheetViews>
    <sheetView showGridLines="0" tabSelected="1" zoomScale="130" zoomScaleNormal="130" workbookViewId="0">
      <selection activeCell="D2" sqref="D2:E4"/>
    </sheetView>
  </sheetViews>
  <sheetFormatPr defaultRowHeight="8.25" x14ac:dyDescent="0.15"/>
  <cols>
    <col min="1" max="1" width="1.85546875" style="1" customWidth="1"/>
    <col min="2" max="2" width="9.7109375" style="1" customWidth="1"/>
    <col min="3" max="3" width="9.140625" style="1" customWidth="1"/>
    <col min="4" max="4" width="6" style="1" customWidth="1"/>
    <col min="5" max="16384" width="9.140625" style="1"/>
  </cols>
  <sheetData>
    <row r="2" spans="2:3" ht="75" x14ac:dyDescent="0.15">
      <c r="B2" s="5" t="s">
        <v>2</v>
      </c>
      <c r="C2" s="5" t="s">
        <v>23</v>
      </c>
    </row>
    <row r="3" spans="2:3" ht="12" customHeight="1" x14ac:dyDescent="0.3">
      <c r="B3" s="6" t="s">
        <v>16</v>
      </c>
      <c r="C3" s="6">
        <v>200</v>
      </c>
    </row>
    <row r="4" spans="2:3" ht="12" customHeight="1" x14ac:dyDescent="0.3">
      <c r="B4" s="6" t="s">
        <v>17</v>
      </c>
      <c r="C4" s="6">
        <v>10</v>
      </c>
    </row>
    <row r="5" spans="2:3" ht="12" customHeight="1" x14ac:dyDescent="0.3">
      <c r="B5" s="6" t="s">
        <v>18</v>
      </c>
      <c r="C5" s="7">
        <v>30</v>
      </c>
    </row>
    <row r="6" spans="2:3" ht="12" customHeight="1" x14ac:dyDescent="0.3">
      <c r="B6" s="6" t="s">
        <v>19</v>
      </c>
      <c r="C6" s="7">
        <f>100-SUM(C5:C5)</f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BA6C9-F325-4982-95D8-D2BC528FA650}">
  <sheetPr codeName="Sheet5"/>
  <dimension ref="B21:E25"/>
  <sheetViews>
    <sheetView showGridLines="0" zoomScale="130" zoomScaleNormal="130" workbookViewId="0">
      <selection activeCell="E48" sqref="E47:E48"/>
    </sheetView>
  </sheetViews>
  <sheetFormatPr defaultRowHeight="8.25" x14ac:dyDescent="0.15"/>
  <cols>
    <col min="1" max="1" width="1.85546875" style="1" customWidth="1"/>
    <col min="2" max="2" width="9.7109375" style="1" customWidth="1"/>
    <col min="3" max="5" width="9.140625" style="1" customWidth="1"/>
    <col min="6" max="6" width="6" style="1" customWidth="1"/>
    <col min="7" max="16384" width="9.140625" style="1"/>
  </cols>
  <sheetData>
    <row r="21" spans="2:5" ht="24.75" x14ac:dyDescent="0.15">
      <c r="B21" s="2" t="s">
        <v>2</v>
      </c>
      <c r="C21" s="2" t="s">
        <v>0</v>
      </c>
      <c r="D21" s="2" t="s">
        <v>1</v>
      </c>
      <c r="E21" s="2" t="s">
        <v>3</v>
      </c>
    </row>
    <row r="22" spans="2:5" x14ac:dyDescent="0.15">
      <c r="B22" s="3" t="s">
        <v>16</v>
      </c>
      <c r="C22" s="3">
        <v>200</v>
      </c>
      <c r="D22" s="3">
        <v>150</v>
      </c>
      <c r="E22" s="3">
        <f t="array" ref="E22:E25">SumMultipleStreams(C22:C25,D22:D25)</f>
        <v>350</v>
      </c>
    </row>
    <row r="23" spans="2:5" x14ac:dyDescent="0.15">
      <c r="B23" s="3" t="s">
        <v>17</v>
      </c>
      <c r="C23" s="3">
        <v>10</v>
      </c>
      <c r="D23" s="3">
        <v>20</v>
      </c>
      <c r="E23" s="3">
        <v>30</v>
      </c>
    </row>
    <row r="24" spans="2:5" x14ac:dyDescent="0.15">
      <c r="B24" s="3" t="s">
        <v>18</v>
      </c>
      <c r="C24" s="4">
        <v>30</v>
      </c>
      <c r="D24" s="4">
        <v>25</v>
      </c>
      <c r="E24" s="4">
        <v>27.857142857142858</v>
      </c>
    </row>
    <row r="25" spans="2:5" x14ac:dyDescent="0.15">
      <c r="B25" s="3" t="s">
        <v>19</v>
      </c>
      <c r="C25" s="4">
        <f>100-SUM(C24:C24)</f>
        <v>70</v>
      </c>
      <c r="D25" s="4">
        <f>100-SUM(D24:D24)</f>
        <v>75</v>
      </c>
      <c r="E25" s="4">
        <v>72.142857142857139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3CF21-CE74-4B9B-94D5-86448C0A2C51}">
  <sheetPr codeName="Sheet7"/>
  <dimension ref="B21:F25"/>
  <sheetViews>
    <sheetView showGridLines="0" topLeftCell="A13" zoomScale="130" zoomScaleNormal="130" workbookViewId="0">
      <selection activeCell="E36" sqref="E36"/>
    </sheetView>
  </sheetViews>
  <sheetFormatPr defaultRowHeight="8.25" x14ac:dyDescent="0.15"/>
  <cols>
    <col min="1" max="1" width="1.85546875" style="1" customWidth="1"/>
    <col min="2" max="2" width="9.7109375" style="1" customWidth="1"/>
    <col min="3" max="6" width="9.140625" style="1" customWidth="1"/>
    <col min="7" max="16384" width="9.140625" style="1"/>
  </cols>
  <sheetData>
    <row r="21" spans="2:6" ht="24.75" x14ac:dyDescent="0.15">
      <c r="B21" s="2" t="s">
        <v>2</v>
      </c>
      <c r="C21" s="2" t="s">
        <v>4</v>
      </c>
      <c r="D21" s="2" t="s">
        <v>6</v>
      </c>
      <c r="E21" s="2" t="s">
        <v>7</v>
      </c>
      <c r="F21" s="2" t="s">
        <v>8</v>
      </c>
    </row>
    <row r="22" spans="2:6" x14ac:dyDescent="0.15">
      <c r="B22" s="3" t="s">
        <v>16</v>
      </c>
      <c r="C22" s="3">
        <v>200</v>
      </c>
      <c r="D22" s="3">
        <f t="array" ref="D22:D25">CalculateConcentrate(C22:C25,F23:F25)</f>
        <v>62</v>
      </c>
      <c r="E22" s="3">
        <f t="array" ref="E22:E25">SubtractStreams(C22:C25,D22:D25)</f>
        <v>138</v>
      </c>
      <c r="F22" s="3" t="s">
        <v>5</v>
      </c>
    </row>
    <row r="23" spans="2:6" x14ac:dyDescent="0.15">
      <c r="B23" s="3" t="s">
        <v>17</v>
      </c>
      <c r="C23" s="3">
        <v>10</v>
      </c>
      <c r="D23" s="3">
        <v>3</v>
      </c>
      <c r="E23" s="3">
        <v>7</v>
      </c>
      <c r="F23" s="3">
        <v>30</v>
      </c>
    </row>
    <row r="24" spans="2:6" x14ac:dyDescent="0.15">
      <c r="B24" s="3" t="s">
        <v>18</v>
      </c>
      <c r="C24" s="4">
        <v>30</v>
      </c>
      <c r="D24" s="4">
        <v>77.41935483870968</v>
      </c>
      <c r="E24" s="4">
        <v>8.695652173913043</v>
      </c>
      <c r="F24" s="4">
        <v>80</v>
      </c>
    </row>
    <row r="25" spans="2:6" x14ac:dyDescent="0.15">
      <c r="B25" s="3" t="s">
        <v>19</v>
      </c>
      <c r="C25" s="4">
        <f>100-SUM(C24:C24)</f>
        <v>70</v>
      </c>
      <c r="D25" s="4">
        <v>22.58064516129032</v>
      </c>
      <c r="E25" s="4">
        <v>91.304347826086953</v>
      </c>
      <c r="F25" s="4">
        <v>10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A9A36-5E9F-4900-88B9-8F369B734B3C}">
  <sheetPr codeName="Sheet8"/>
  <dimension ref="B31:J52"/>
  <sheetViews>
    <sheetView showGridLines="0" topLeftCell="A2" zoomScaleNormal="100" workbookViewId="0">
      <selection activeCell="D32" sqref="D32"/>
    </sheetView>
  </sheetViews>
  <sheetFormatPr defaultRowHeight="8.25" x14ac:dyDescent="0.15"/>
  <cols>
    <col min="1" max="1" width="1.85546875" style="1" customWidth="1"/>
    <col min="2" max="2" width="9.7109375" style="1" customWidth="1"/>
    <col min="3" max="6" width="9.140625" style="1" customWidth="1"/>
    <col min="7" max="16384" width="9.140625" style="1"/>
  </cols>
  <sheetData>
    <row r="31" spans="2:10" ht="24.75" x14ac:dyDescent="0.15">
      <c r="B31" s="2" t="s">
        <v>2</v>
      </c>
      <c r="C31" s="2" t="s">
        <v>4</v>
      </c>
      <c r="D31" s="2" t="s">
        <v>9</v>
      </c>
      <c r="E31" s="2" t="s">
        <v>10</v>
      </c>
      <c r="F31" s="2" t="s">
        <v>11</v>
      </c>
      <c r="G31" s="2" t="s">
        <v>13</v>
      </c>
      <c r="H31" s="2" t="s">
        <v>12</v>
      </c>
      <c r="I31" s="2" t="s">
        <v>14</v>
      </c>
      <c r="J31" s="2" t="s">
        <v>15</v>
      </c>
    </row>
    <row r="32" spans="2:10" x14ac:dyDescent="0.15">
      <c r="B32" s="3" t="s">
        <v>16</v>
      </c>
      <c r="C32" s="3">
        <v>200</v>
      </c>
      <c r="D32" s="3">
        <f t="array" aca="1" ref="D32:D35" ca="1">SumMultipleStreams(G32:G35,C32:C35)</f>
        <v>215.34493874919406</v>
      </c>
      <c r="E32" s="3">
        <f t="array" aca="1" ref="E32:E35" ca="1">CalculateConcentrate(D32:D35,I33:I35)</f>
        <v>65.022566086395869</v>
      </c>
      <c r="F32" s="3">
        <f t="array" aca="1" ref="F32:F35" ca="1">SubtractStreams(D32:D35,E32:E35)</f>
        <v>150.32237266279819</v>
      </c>
      <c r="G32" s="3">
        <f t="array" aca="1" ref="G32:G35" ca="1">CalculateConcentrate(F32:F35,J33:J35)</f>
        <v>15.344938749194068</v>
      </c>
      <c r="H32" s="3">
        <f t="array" aca="1" ref="H32:H35" ca="1">SubtractStreams(F32:F35,G32:G35)</f>
        <v>134.97743391360413</v>
      </c>
      <c r="I32" s="3" t="s">
        <v>5</v>
      </c>
      <c r="J32" s="3" t="s">
        <v>5</v>
      </c>
    </row>
    <row r="33" spans="2:10" x14ac:dyDescent="0.15">
      <c r="B33" s="3" t="s">
        <v>17</v>
      </c>
      <c r="C33" s="3">
        <v>10</v>
      </c>
      <c r="D33" s="3">
        <f ca="1"/>
        <v>12.658227848101266</v>
      </c>
      <c r="E33" s="3">
        <f ca="1"/>
        <v>3.7974683544303796</v>
      </c>
      <c r="F33" s="3">
        <f ca="1"/>
        <v>8.8607594936708871</v>
      </c>
      <c r="G33" s="3">
        <f ca="1"/>
        <v>2.6582278481012662</v>
      </c>
      <c r="H33" s="3">
        <f ca="1"/>
        <v>6.2025316455696213</v>
      </c>
      <c r="I33" s="3">
        <v>30</v>
      </c>
      <c r="J33" s="3">
        <v>30</v>
      </c>
    </row>
    <row r="34" spans="2:10" x14ac:dyDescent="0.15">
      <c r="B34" s="3" t="s">
        <v>18</v>
      </c>
      <c r="C34" s="4">
        <v>30</v>
      </c>
      <c r="D34" s="4">
        <f ca="1"/>
        <v>29.640718562874252</v>
      </c>
      <c r="E34" s="4">
        <f ca="1"/>
        <v>88.349033217649975</v>
      </c>
      <c r="F34" s="4">
        <f ca="1"/>
        <v>4.2461934377010522</v>
      </c>
      <c r="G34" s="4">
        <f ca="1"/>
        <v>24.957983193277318</v>
      </c>
      <c r="H34" s="4">
        <f ca="1"/>
        <v>1.8915691425841894</v>
      </c>
      <c r="I34" s="4">
        <v>90</v>
      </c>
      <c r="J34" s="4">
        <v>60</v>
      </c>
    </row>
    <row r="35" spans="2:10" x14ac:dyDescent="0.15">
      <c r="B35" s="3" t="s">
        <v>19</v>
      </c>
      <c r="C35" s="4">
        <f>100-SUM(C34:C34)</f>
        <v>70</v>
      </c>
      <c r="D35" s="4">
        <f ca="1"/>
        <v>70.359281437125745</v>
      </c>
      <c r="E35" s="4">
        <f ca="1"/>
        <v>11.650966782350025</v>
      </c>
      <c r="F35" s="4">
        <f ca="1"/>
        <v>95.753806562298948</v>
      </c>
      <c r="G35" s="4">
        <f ca="1"/>
        <v>75.042016806722685</v>
      </c>
      <c r="H35" s="4">
        <f ca="1"/>
        <v>98.108430857415811</v>
      </c>
      <c r="I35" s="4">
        <v>5</v>
      </c>
      <c r="J35" s="4">
        <v>8</v>
      </c>
    </row>
    <row r="48" spans="2:10" ht="24.75" x14ac:dyDescent="0.15">
      <c r="B48" s="2" t="s">
        <v>2</v>
      </c>
      <c r="C48" s="2" t="s">
        <v>21</v>
      </c>
      <c r="D48" s="2" t="s">
        <v>22</v>
      </c>
      <c r="E48" s="2" t="s">
        <v>20</v>
      </c>
    </row>
    <row r="49" spans="2:5" x14ac:dyDescent="0.15">
      <c r="B49" s="3" t="s">
        <v>16</v>
      </c>
      <c r="C49" s="3">
        <f>C32</f>
        <v>200</v>
      </c>
      <c r="D49" s="3">
        <f t="array" aca="1" ref="D49:D52" ca="1">SumMultipleStreams(E32:E35,H32:H35)</f>
        <v>200</v>
      </c>
      <c r="E49" s="4">
        <f t="array" aca="1" ref="E49:E52" ca="1">SubtractStreams(C49:C52,D49:D52)</f>
        <v>0</v>
      </c>
    </row>
    <row r="50" spans="2:5" x14ac:dyDescent="0.15">
      <c r="B50" s="3" t="s">
        <v>17</v>
      </c>
      <c r="C50" s="3">
        <f t="shared" ref="C50:C52" si="0">C33</f>
        <v>10</v>
      </c>
      <c r="D50" s="3">
        <f ca="1"/>
        <v>10</v>
      </c>
      <c r="E50" s="4">
        <f ca="1"/>
        <v>0</v>
      </c>
    </row>
    <row r="51" spans="2:5" x14ac:dyDescent="0.15">
      <c r="B51" s="3" t="s">
        <v>18</v>
      </c>
      <c r="C51" s="4">
        <f t="shared" si="0"/>
        <v>30</v>
      </c>
      <c r="D51" s="4">
        <f ca="1"/>
        <v>30</v>
      </c>
      <c r="E51" s="4">
        <f ca="1"/>
        <v>0</v>
      </c>
    </row>
    <row r="52" spans="2:5" x14ac:dyDescent="0.15">
      <c r="B52" s="3" t="s">
        <v>19</v>
      </c>
      <c r="C52" s="4">
        <f t="shared" si="0"/>
        <v>70</v>
      </c>
      <c r="D52" s="4">
        <f ca="1"/>
        <v>70</v>
      </c>
      <c r="E52" s="4">
        <f ca="1"/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Format</vt:lpstr>
      <vt:lpstr>Stream Merge</vt:lpstr>
      <vt:lpstr>Concentrate and Tailings</vt:lpstr>
      <vt:lpstr>Flotation RG SVG Circuit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Dirceu Nascimento</dc:creator>
  <cp:lastModifiedBy>Dirceu Nascimento</cp:lastModifiedBy>
  <dcterms:created xsi:type="dcterms:W3CDTF">2024-11-15T11:30:39Z</dcterms:created>
  <dcterms:modified xsi:type="dcterms:W3CDTF">2024-11-19T11:06:38Z</dcterms:modified>
</cp:coreProperties>
</file>